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13_ncr:1_{2E9684A7-9BE0-42F4-81FC-878F00D16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<sst xmlns="http://schemas.openxmlformats.org/spreadsheetml/2006/main" count="403" uniqueCount="238">
  <si>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</si>
  <si>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</si>
  <si>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</si>
  <si>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</si>
  <si>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</si>
  <si>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</si>
  <si>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</si>
  <si>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</si>
  <si>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</si>
  <si>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</si>
  <si>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</si>
  <si>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</si>
  <si>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</si>
  <si>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</si>
  <si>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</si>
  <si>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</si>
  <si>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</si>
  <si>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</si>
  <si>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</si>
  <si>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</si>
  <si>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</si>
  <si>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</si>
  <si>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</si>
  <si>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</si>
  <si>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</si>
  <si>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</si>
  <si>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</si>
  <si>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</si>
  <si>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</si>
  <si>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</si>
  <si>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</si>
  <si>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</si>
  <si>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</si>
  <si>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</si>
  <si>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</si>
  <si>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</si>
  <si>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</si>
  <si>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</si>
  <si>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</si>
  <si>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</si>
  <si>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</si>
  <si>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</si>
  <si>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</si>
  <si>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</si>
  <si>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</si>
  <si>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</si>
  <si>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</si>
  <si>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</si>
  <si>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</si>
  <si>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</si>
  <si>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</si>
  <si>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</si>
  <si>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</si>
  <si>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</si>
  <si>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</si>
  <si>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</si>
  <si>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</si>
  <si>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</si>
  <si>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</si>
  <si>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</si>
  <si>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</si>
  <si>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</si>
  <si>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</si>
  <si>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</si>
  <si>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</si>
  <si>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</si>
  <si>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</si>
  <si>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</si>
  <si>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</si>
  <si>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</si>
  <si>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</si>
  <si>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</si>
  <si>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</si>
  <si>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</si>
  <si>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</si>
  <si>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</si>
  <si>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</si>
  <si>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</si>
  <si>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</si>
  <si>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</si>
  <si>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</si>
  <si>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</si>
  <si>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</si>
  <si>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</si>
  <si>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</si>
  <si>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</si>
  <si>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</si>
  <si>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</si>
  <si>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</si>
  <si>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</si>
  <si>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</si>
  <si>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</si>
  <si>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</si>
  <si>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</si>
  <si>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</si>
  <si>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</si>
  <si>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</si>
  <si>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</si>
  <si>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</si>
  <si>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</si>
  <si>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</si>
  <si>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</si>
  <si>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</si>
  <si>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</si>
  <si>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</si>
  <si>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</si>
  <si>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</si>
  <si>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</si>
  <si>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</si>
  <si>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</si>
  <si>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</si>
  <si>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</si>
  <si>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</si>
  <si>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</si>
  <si>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</si>
  <si>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</si>
  <si>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</si>
  <si>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</si>
  <si>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</si>
  <si>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</si>
  <si>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</si>
  <si>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</si>
  <si>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</si>
  <si>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</si>
  <si>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</si>
  <si>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</si>
  <si>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</si>
  <si>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</si>
  <si>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</si>
  <si>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</si>
  <si>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</si>
  <si>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</si>
  <si>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</si>
  <si>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</si>
  <si>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</si>
  <si>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</si>
  <si>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</si>
  <si>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</si>
  <si>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</si>
  <si>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</si>
  <si>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</si>
  <si>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</si>
  <si>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</si>
  <si>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</si>
  <si>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</si>
  <si>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</si>
  <si>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</si>
  <si>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</si>
  <si>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</si>
  <si>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</si>
  <si>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</si>
  <si>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</si>
  <si>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</si>
  <si>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</si>
  <si>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</si>
  <si>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</si>
  <si>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</si>
  <si>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</si>
  <si>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</si>
  <si>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</si>
  <si>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</si>
  <si>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</si>
  <si>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</si>
  <si>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</si>
  <si>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</si>
  <si>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</si>
  <si>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</si>
  <si>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</si>
  <si>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</si>
  <si>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</si>
  <si>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</si>
  <si>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</si>
  <si>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</si>
  <si>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</si>
  <si>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</si>
  <si>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</si>
  <si>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</si>
  <si>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</si>
  <si>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</si>
  <si>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</si>
  <si>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</si>
  <si>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</si>
  <si>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</si>
  <si>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</si>
  <si>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</si>
  <si>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</si>
  <si>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</si>
  <si>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</si>
  <si>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</si>
  <si>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</si>
  <si>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</si>
  <si>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</si>
  <si>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</si>
  <si>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</si>
  <si>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</si>
  <si>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</si>
  <si>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</si>
  <si>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</si>
  <si>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</si>
  <si>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</si>
  <si>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</si>
  <si>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</si>
  <si>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</si>
  <si>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</si>
  <si>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</si>
  <si>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</si>
  <si>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</si>
  <si>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</si>
  <si>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</si>
  <si>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</si>
  <si>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</si>
  <si>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</si>
  <si>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</si>
  <si>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</si>
  <si>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</si>
  <si>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</si>
  <si>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</si>
  <si>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</si>
  <si>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</si>
  <si>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</si>
  <si>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</si>
  <si>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</si>
  <si>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</si>
  <si>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</si>
  <si>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</si>
  <si>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</si>
  <si>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</si>
  <si>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</si>
  <si>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</si>
  <si>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</si>
  <si>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</si>
  <si>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</si>
  <si>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</si>
  <si>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</si>
  <si>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</si>
  <si>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お香典のお返しの品</t>
    <rPh sb="1" eb="3">
      <t>コウデン</t>
    </rPh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</si>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</sst>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AC72" sqref="AC72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華厳２日葬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1" t="s">
        <v>192</v>
      </c>
      <c r="C6" s="312"/>
      <c r="D6" s="165">
        <f>IF(B6="","",VLOOKUP(B6,$U$73:$V$118,2,0))</f>
        <v>1708500</v>
      </c>
      <c r="E6" s="161">
        <v>1</v>
      </c>
      <c r="F6" s="165">
        <f>IFERROR(IF(E6="","",D6*E6),"")</f>
        <v>1708500</v>
      </c>
      <c r="G6" s="210" t="str">
        <f>IFERROR(IF(D6="","",VLOOKUP(B6,$U$73:$W$119,3,0)),"")</f>
        <v>二日葬／親族 通夜式</v>
      </c>
      <c r="K6" s="315" t="s">
        <v>137</v>
      </c>
      <c r="L6" s="316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64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65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66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48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9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9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08" t="s">
        <v>28</v>
      </c>
      <c r="L22" s="337" t="s">
        <v>75</v>
      </c>
      <c r="M22" s="338"/>
      <c r="N22" s="328">
        <f>SUM(F6:F8)</f>
        <v>1708500</v>
      </c>
      <c r="O22" s="328"/>
      <c r="P22" s="328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08"/>
      <c r="L23" s="338"/>
      <c r="M23" s="338"/>
      <c r="N23" s="328"/>
      <c r="O23" s="328"/>
      <c r="P23" s="328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09" t="s">
        <v>29</v>
      </c>
      <c r="L24" s="339" t="s">
        <v>76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10" t="s">
        <v>49</v>
      </c>
      <c r="L26" s="341" t="s">
        <v>72</v>
      </c>
      <c r="M26" s="341"/>
      <c r="N26" s="328">
        <f>SUM(F39:F43)</f>
        <v>594400</v>
      </c>
      <c r="O26" s="328"/>
      <c r="P26" s="328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58</v>
      </c>
      <c r="L28" s="304" t="s">
        <v>73</v>
      </c>
      <c r="M28" s="304"/>
      <c r="N28" s="328">
        <f>SUM(F46:F60)</f>
        <v>165531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36" t="s">
        <v>63</v>
      </c>
      <c r="L30" s="305" t="s">
        <v>74</v>
      </c>
      <c r="M30" s="305"/>
      <c r="N30" s="328">
        <f>SUM(O6:O11)</f>
        <v>0</v>
      </c>
      <c r="O30" s="328"/>
      <c r="P30" s="328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9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292" t="s">
        <v>140</v>
      </c>
      <c r="L35" s="293"/>
      <c r="M35" s="294"/>
      <c r="N35" s="322">
        <f>SUM(N22:P31)</f>
        <v>2543231</v>
      </c>
      <c r="O35" s="323"/>
      <c r="P35" s="324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02" t="s">
        <v>67</v>
      </c>
      <c r="C39" s="303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298" t="s">
        <v>77</v>
      </c>
      <c r="C40" s="29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298" t="s">
        <v>78</v>
      </c>
      <c r="C41" s="29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298" t="s">
        <v>79</v>
      </c>
      <c r="C42" s="299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9" t="s">
        <v>89</v>
      </c>
      <c r="C46" s="159" t="s">
        <v>132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235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235</v>
      </c>
      <c r="X47" s="9"/>
      <c r="Y47" s="12"/>
      <c r="Z47" s="3"/>
      <c r="AA47" s="30"/>
    </row>
    <row r="48" spans="2:32" ht="18" customHeight="1" thickBot="1" x14ac:dyDescent="0.2">
      <c r="B48" s="285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235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235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236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236</v>
      </c>
    </row>
    <row r="52" spans="2:33" ht="18" customHeight="1" x14ac:dyDescent="0.15">
      <c r="B52" s="288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237</v>
      </c>
    </row>
    <row r="53" spans="2:33" ht="18" customHeight="1" x14ac:dyDescent="0.15">
      <c r="B53" s="288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237</v>
      </c>
    </row>
    <row r="54" spans="2:33" ht="18" customHeight="1" thickBot="1" x14ac:dyDescent="0.2">
      <c r="B54" s="288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290" t="s">
        <v>142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233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2024-05-05T07:21:58Z</cp:lastPrinted>
  <dcterms:created xsi:type="dcterms:W3CDTF">2016-06-27T00:45:35Z</dcterms:created>
  <dcterms:modified xsi:type="dcterms:W3CDTF">2024-11-16T02:11:27Z</dcterms:modified>
</cp:coreProperties>
</file>